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20" yWindow="0" windowWidth="28080" windowHeight="12795" tabRatio="20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<sst xmlns="http://schemas.openxmlformats.org/spreadsheetml/2006/main" count="310" uniqueCount="118">
  <si>
    <r>
      <t xml:space="preserve">Syntetyczna nić wchłanialna, powlekana plecionka - szew okulistyczny. Czas wchłaniania do 70 dni.                               </t>
    </r>
    <r>
      <rPr>
        <b/>
        <sz val="9"/>
        <color indexed="8"/>
        <rFont val="Arial"/>
        <family val="2"/>
      </rPr>
      <t xml:space="preserve">Grubość nici: </t>
    </r>
    <r>
      <rPr>
        <sz val="9"/>
        <color indexed="8"/>
        <rFont val="Arial"/>
        <family val="2"/>
      </rPr>
      <t xml:space="preserve">8/0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30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6-6,50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2x3/8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szpatułka z mikroostrzem, średnica 254 mikrony</t>
    </r>
  </si>
  <si>
    <r>
      <t xml:space="preserve">Monofilamentowa nić nylonowa                                       </t>
    </r>
    <r>
      <rPr>
        <b/>
        <sz val="9"/>
        <color indexed="8"/>
        <rFont val="Arial"/>
        <family val="2"/>
      </rPr>
      <t xml:space="preserve">Grubość nici: </t>
    </r>
    <r>
      <rPr>
        <sz val="9"/>
        <color indexed="8"/>
        <rFont val="Arial"/>
        <family val="2"/>
      </rPr>
      <t xml:space="preserve">11/0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30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6,5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2x3/8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szpatułka z mikroostrzem, średnica 152 mikrony</t>
    </r>
  </si>
  <si>
    <t>Szew  niewchłanialny, syntetyczny, polibuester, monofilamentowy, barwiony .</t>
  </si>
  <si>
    <r>
      <t>Grubość nici:</t>
    </r>
    <r>
      <rPr>
        <sz val="9"/>
        <color indexed="8"/>
        <rFont val="Arial"/>
        <family val="2"/>
      </rPr>
      <t xml:space="preserve"> 5/0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45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16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</si>
  <si>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r>
      <t xml:space="preserve">Grubość nici: </t>
    </r>
    <r>
      <rPr>
        <sz val="9"/>
        <color indexed="8"/>
        <rFont val="Arial"/>
        <family val="2"/>
      </rPr>
      <t xml:space="preserve">2/0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30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</si>
  <si>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r>
      <t xml:space="preserve">Grubość nici: </t>
    </r>
    <r>
      <rPr>
        <sz val="9"/>
        <color indexed="8"/>
        <rFont val="Arial"/>
        <family val="2"/>
      </rPr>
      <t xml:space="preserve">2/0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10"/>
        <rFont val="Arial"/>
        <family val="2"/>
      </rPr>
      <t xml:space="preserve">28-30  </t>
    </r>
    <r>
      <rPr>
        <sz val="9"/>
        <color indexed="8"/>
        <rFont val="Arial"/>
        <family val="2"/>
      </rPr>
      <t xml:space="preserve">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</t>
    </r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</si>
  <si>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100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90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</si>
  <si>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t xml:space="preserve">Szew syntetyczny, wchłanialny, pleciony, powlekany, barwiony. Z mieszaniny kwasu glikolowego i mlekowego, powlekany mieszaniną powyższych kwasów oraz stearynianem wapnia, podtrzymywanie tkankowe po 14 dniach 75%, po 21 dniach 50%, po 28 dniach 25% pierwotnej siły podtrzymania o czasie wchłaniania 60- 70 dn
</t>
  </si>
  <si>
    <t xml:space="preserve">      Grubość nici: 3/0                                        Długość nici w cm: 90                          Długość igły w mm: 48                             Kształt igły, wielkość koła: 1/2 koła, okrągła</t>
  </si>
  <si>
    <t>X1</t>
  </si>
  <si>
    <t>X2</t>
  </si>
  <si>
    <t>Y</t>
  </si>
  <si>
    <t>A</t>
  </si>
  <si>
    <t>B</t>
  </si>
  <si>
    <t>C = A*B</t>
  </si>
  <si>
    <t>D</t>
  </si>
  <si>
    <t>E = F/A</t>
  </si>
  <si>
    <t>F = C+D</t>
  </si>
  <si>
    <t>L.p.</t>
  </si>
  <si>
    <t>Wymagany Przedmiot Zamówienia</t>
  </si>
  <si>
    <t>Oferowany Przedmiot Zamówienia</t>
  </si>
  <si>
    <t>jedn. Miary</t>
  </si>
  <si>
    <t>ilość</t>
  </si>
  <si>
    <t>Cena jednostkowa netto</t>
  </si>
  <si>
    <t xml:space="preserve">Wartość netto </t>
  </si>
  <si>
    <t>VAT</t>
  </si>
  <si>
    <t>Cena jednostkowa brutto</t>
  </si>
  <si>
    <t xml:space="preserve">Wartość brutto </t>
  </si>
  <si>
    <t>1.</t>
  </si>
  <si>
    <t>sztuka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</si>
  <si>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</si>
  <si>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</si>
  <si>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</si>
  <si>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</si>
  <si>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</si>
  <si>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</si>
  <si>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</si>
  <si>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</si>
  <si>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</si>
  <si>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</si>
  <si>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</si>
  <si>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</si>
  <si>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</si>
  <si>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</si>
  <si>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</si>
  <si>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</si>
  <si>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</si>
  <si>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</si>
  <si>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</si>
  <si>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</si>
  <si>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X1 i X2. </t>
  </si>
  <si>
    <t xml:space="preserve">Klasa medyczna produktu, nr katalogowy, nazwa handlowa (tożsama z nazwą która będzie widniała na fakturze), </t>
  </si>
  <si>
    <t>Szew niewchłanialny, wykonany z silikonu, wykorzystywany do zabiegów kardiochirurgicznych. Zamawiający dopuszcza tolerancję rozmiaru igieł w zakresie +_/- 5% oraz długość nici w zakresie +/- 10%.</t>
  </si>
  <si>
    <r>
      <t xml:space="preserve">Grubość nici: </t>
    </r>
    <r>
      <rPr>
        <sz val="9"/>
        <color indexed="8"/>
        <rFont val="Arial"/>
        <family val="2"/>
      </rPr>
      <t xml:space="preserve">1,1 - 1,2mm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2x45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24      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pojedyncza, okrągła, tępa</t>
    </r>
  </si>
  <si>
    <r>
      <t>Grubość nici:</t>
    </r>
    <r>
      <rPr>
        <sz val="9"/>
        <color indexed="8"/>
        <rFont val="Arial"/>
        <family val="2"/>
      </rPr>
      <t xml:space="preserve"> 2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37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</si>
  <si>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2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40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</si>
  <si>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 xml:space="preserve">Grubość nici: </t>
    </r>
    <r>
      <rPr>
        <sz val="9"/>
        <color indexed="8"/>
        <rFont val="Arial"/>
        <family val="2"/>
      </rPr>
      <t xml:space="preserve">2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150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65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</si>
  <si>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1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37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</si>
  <si>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30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</t>
    </r>
  </si>
  <si>
    <r>
      <t>Grubość nici:</t>
    </r>
    <r>
      <rPr>
        <sz val="9"/>
        <color indexed="8"/>
        <rFont val="Arial"/>
        <family val="2"/>
      </rPr>
      <t xml:space="preserve"> 1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40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</si>
  <si>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r>
      <t>Grubość nici:</t>
    </r>
    <r>
      <rPr>
        <sz val="9"/>
        <color indexed="8"/>
        <rFont val="Arial"/>
        <family val="2"/>
      </rPr>
      <t xml:space="preserve"> 1/0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26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</si>
  <si>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30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</si>
  <si>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37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</si>
  <si>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</si>
  <si>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</si>
  <si>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30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</si>
  <si>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3/0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22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</si>
  <si>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</si>
  <si>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37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</si>
  <si>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</si>
  <si>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2/0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22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</si>
  <si>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</si>
  <si>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t>19.</t>
  </si>
  <si>
    <r>
      <t xml:space="preserve">Grubość nici: </t>
    </r>
    <r>
      <rPr>
        <sz val="9"/>
        <color indexed="8"/>
        <rFont val="Arial"/>
        <family val="2"/>
      </rPr>
      <t xml:space="preserve">5/0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17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</si>
  <si>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t>20.</t>
  </si>
  <si>
    <r>
      <t>Grubość nici:</t>
    </r>
    <r>
      <rPr>
        <sz val="9"/>
        <color indexed="8"/>
        <rFont val="Arial"/>
        <family val="2"/>
      </rPr>
      <t xml:space="preserve"> 4/0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22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</si>
  <si>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t>21.</t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</si>
  <si>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43-48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 o zakończeniu tnącym</t>
    </r>
  </si>
  <si>
    <t>22.</t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</si>
  <si>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 </t>
    </r>
  </si>
  <si>
    <t>23.</t>
  </si>
  <si>
    <r>
      <t>Grubość nici:</t>
    </r>
    <r>
      <rPr>
        <sz val="9"/>
        <color indexed="8"/>
        <rFont val="Arial"/>
        <family val="2"/>
      </rPr>
      <t xml:space="preserve"> 1/0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bezbarwna lub barwiona                    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48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 xml:space="preserve">odwrotnie tnąca </t>
    </r>
  </si>
  <si>
    <t>24.</t>
  </si>
  <si>
    <r>
      <t>Grubość nici:</t>
    </r>
    <r>
      <rPr>
        <sz val="9"/>
        <color indexed="8"/>
        <rFont val="Arial"/>
        <family val="2"/>
      </rPr>
      <t xml:space="preserve"> 1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bezbarwna lub barwiona                    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odwrotnie tnąca </t>
    </r>
  </si>
  <si>
    <t>25.</t>
  </si>
  <si>
    <t>26.</t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</si>
  <si>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</t>
    </r>
    <r>
      <rPr>
        <b/>
        <sz val="9"/>
        <color indexed="8"/>
        <rFont val="Arial"/>
        <family val="2"/>
      </rPr>
      <t xml:space="preserve">  Długość nici w cm: </t>
    </r>
    <r>
      <rPr>
        <sz val="9"/>
        <color indexed="8"/>
        <rFont val="Arial"/>
        <family val="2"/>
      </rPr>
      <t xml:space="preserve">70-75                         </t>
    </r>
    <r>
      <rPr>
        <b/>
        <sz val="9"/>
        <color indexed="8"/>
        <rFont val="Arial"/>
        <family val="2"/>
      </rPr>
      <t xml:space="preserve">  Długość igły w mm:</t>
    </r>
    <r>
      <rPr>
        <sz val="9"/>
        <color indexed="8"/>
        <rFont val="Arial"/>
        <family val="2"/>
      </rPr>
      <t xml:space="preserve"> 37                               </t>
    </r>
    <r>
      <rPr>
        <b/>
        <sz val="9"/>
        <color indexed="8"/>
        <rFont val="Arial"/>
        <family val="2"/>
      </rPr>
      <t xml:space="preserve"> Kształt igły, wielkość koła: </t>
    </r>
    <r>
      <rPr>
        <sz val="9"/>
        <color indexed="8"/>
        <rFont val="Arial"/>
        <family val="2"/>
      </rPr>
      <t xml:space="preserve">1/2                                  </t>
    </r>
    <r>
      <rPr>
        <b/>
        <sz val="9"/>
        <color indexed="8"/>
        <rFont val="Arial"/>
        <family val="2"/>
      </rPr>
      <t xml:space="preserve">     Przekrój igły: </t>
    </r>
    <r>
      <rPr>
        <sz val="9"/>
        <color indexed="8"/>
        <rFont val="Arial"/>
        <family val="2"/>
      </rPr>
      <t xml:space="preserve">okrągła </t>
    </r>
  </si>
  <si>
    <t>27.</t>
  </si>
  <si>
    <r>
      <t>Grubość nici:</t>
    </r>
    <r>
      <rPr>
        <sz val="9"/>
        <color indexed="8"/>
        <rFont val="Arial"/>
        <family val="2"/>
      </rPr>
      <t xml:space="preserve"> 2/0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90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37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odwrotnie tnąca </t>
    </r>
  </si>
  <si>
    <t>28.</t>
  </si>
  <si>
    <r>
      <t xml:space="preserve">Grubość nici: </t>
    </r>
    <r>
      <rPr>
        <sz val="9"/>
        <color indexed="8"/>
        <rFont val="Arial"/>
        <family val="2"/>
      </rPr>
      <t xml:space="preserve">4/0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17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 </t>
    </r>
  </si>
  <si>
    <t>29.</t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</si>
  <si>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 </t>
    </r>
  </si>
  <si>
    <t>30.</t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</si>
  <si>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24-26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odwrotnie tnąca</t>
    </r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</si>
  <si>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37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 </t>
    </r>
  </si>
  <si>
    <t>WZÓR FORMULARZA CENOWEGO - DZPZ/333/13UEPN/2019</t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</si>
  <si>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31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Tapercut</t>
    </r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</si>
  <si>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36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okrągła, rozwarstwiająca</t>
    </r>
  </si>
  <si>
    <r>
      <t>Grubość nici:</t>
    </r>
    <r>
      <rPr>
        <sz val="9"/>
        <color indexed="8"/>
        <rFont val="Arial"/>
        <family val="2"/>
      </rPr>
      <t xml:space="preserve"> 3/0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26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okrągła, rozwarstwiająca</t>
    </r>
  </si>
  <si>
    <r>
      <t>Grubość nici:</t>
    </r>
    <r>
      <rPr>
        <sz val="9"/>
        <color indexed="8"/>
        <rFont val="Arial"/>
        <family val="2"/>
      </rPr>
      <t xml:space="preserve"> 3/0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31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okrągła, rozwarstwiająca</t>
    </r>
  </si>
  <si>
    <t xml:space="preserve">op.  </t>
  </si>
  <si>
    <t xml:space="preserve">Szew wchłanialny, syntetyczny, monofilamentowy, poli-p-dioksanon, o czasie całkowitego wchłaniania 180 - 238 dni i przyblizonym profilu podtrzymywania tkankowego min. 80% po 14 dniach, lub szew syntetyczny, monofilamentowy, wykonany z poliglikonatu bez powleczenia triclosalem, o lepszym czasie absorpcji 180 dni, podtrzymywaniu węzłami 75% po 14 dniach, 65 % po 21 dniach i 50% po 28 dniach od implantacji. Opakowanie 12 sztuk </t>
  </si>
  <si>
    <r>
      <t xml:space="preserve">Grubość nici </t>
    </r>
    <r>
      <rPr>
        <sz val="9"/>
        <color indexed="8"/>
        <rFont val="Arial"/>
        <family val="2"/>
      </rPr>
      <t xml:space="preserve">:1 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150 cm pętla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40 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okrągła, pogrubiona</t>
    </r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</si>
  <si>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150 cm petla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40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okrągła, pogrubiona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</si>
  <si>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</si>
  <si>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3/0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20-22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</si>
  <si>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3/0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</si>
  <si>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4/0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20-22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</si>
  <si>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5/0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17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</si>
  <si>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1  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150  pętla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okrągła, wzmocniona</t>
    </r>
  </si>
  <si>
    <t>Część nr 1</t>
  </si>
  <si>
    <t>Część nr 2</t>
  </si>
  <si>
    <t>Część nr 3</t>
  </si>
  <si>
    <t>Część nr 4</t>
  </si>
  <si>
    <t>Część nr 5</t>
  </si>
  <si>
    <t>Część nr 6</t>
  </si>
  <si>
    <r>
      <t xml:space="preserve">Szew syntetyczny, wchłanialny, pleciony, powlekany, barwiony. Zmieszaniny kwasu glikolowego i mlekowego lub kwasu poliglikolowego, (czas wchłaniania od 56 do -70 dni, podtrzymywanie tkankowe po 14 dniach minimum 80%, po 21 dniach minimum 30% pierwotnej siły podtrzymania lub czas wchłaniania od 56 do 70. Skład chemiczny: kopolimer 90% glikolidu i 10% L-laktydu Poli </t>
    </r>
    <r>
      <rPr>
        <b/>
        <sz val="10"/>
        <color indexed="10"/>
        <rFont val="Arial"/>
        <family val="2"/>
      </rPr>
      <t>(glikolid i L-laktyd 35/65)</t>
    </r>
    <r>
      <rPr>
        <b/>
        <sz val="10"/>
        <rFont val="Arial"/>
        <family val="2"/>
      </rPr>
      <t xml:space="preserve"> i 50 % stearynian wapnia.  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</si>
</sst>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,##0.00\ &quot;zł&quot;"/>
  </numFmts>
  <fonts count="1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164" fontId="0" fillId="0" borderId="8" xfId="0" applyNumberForma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vertical="center" wrapText="1"/>
    </xf>
    <xf numFmtId="164" fontId="0" fillId="4" borderId="15" xfId="0" applyNumberFormat="1" applyFont="1" applyFill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vertical="center" wrapText="1"/>
    </xf>
    <xf numFmtId="164" fontId="0" fillId="5" borderId="19" xfId="0" applyNumberFormat="1" applyFont="1" applyFill="1" applyBorder="1" applyAlignment="1">
      <alignment horizontal="center" vertical="center" wrapText="1"/>
    </xf>
    <xf numFmtId="164" fontId="0" fillId="5" borderId="16" xfId="0" applyNumberForma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0" fontId="5" fillId="0" borderId="21" xfId="0" applyFont="1" applyBorder="1" applyAlignment="1">
      <alignment horizontal="left" vertical="top" wrapText="1"/>
    </xf>
    <xf numFmtId="0" fontId="5" fillId="2" borderId="21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166" fontId="0" fillId="0" borderId="0" xfId="0" applyNumberFormat="1" applyAlignment="1">
      <alignment/>
    </xf>
    <xf numFmtId="0" fontId="1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5"/>
  <sheetViews>
    <sheetView tabSelected="1" zoomScale="85" zoomScaleNormal="85" workbookViewId="0" topLeftCell="A1">
      <selection activeCell="I25" sqref="I25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59.8515625" style="0" customWidth="1"/>
    <col min="4" max="4" width="26.140625" style="0" customWidth="1"/>
    <col min="5" max="5" width="27.140625" style="0" customWidth="1"/>
    <col min="6" max="6" width="11.8515625" style="0" customWidth="1"/>
    <col min="7" max="7" width="20.00390625" style="0" customWidth="1"/>
    <col min="8" max="8" width="16.421875" style="0" customWidth="1"/>
    <col min="9" max="9" width="16.8515625" style="0" customWidth="1"/>
    <col min="10" max="10" width="20.7109375" style="0" customWidth="1"/>
    <col min="11" max="11" width="21.57421875" style="0" customWidth="1"/>
    <col min="12" max="12" width="22.00390625" style="0" customWidth="1"/>
    <col min="13" max="13" width="29.140625" style="46" customWidth="1"/>
    <col min="17" max="17" width="18.8515625" style="0" customWidth="1"/>
  </cols>
  <sheetData>
    <row r="2" spans="2:12" ht="12.75" customHeight="1">
      <c r="B2" s="47" t="s">
        <v>96</v>
      </c>
      <c r="C2" s="47"/>
      <c r="D2" s="47"/>
      <c r="E2" s="47"/>
      <c r="F2" s="47"/>
      <c r="G2" s="47"/>
      <c r="H2" s="47"/>
      <c r="I2" s="47"/>
      <c r="J2" s="48"/>
      <c r="K2" s="48"/>
      <c r="L2" s="48"/>
    </row>
    <row r="3" spans="2:12" ht="12.75" customHeight="1">
      <c r="B3" s="47"/>
      <c r="C3" s="47"/>
      <c r="D3" s="47"/>
      <c r="E3" s="47"/>
      <c r="F3" s="47"/>
      <c r="G3" s="47"/>
      <c r="H3" s="47"/>
      <c r="I3" s="47"/>
      <c r="J3" s="48"/>
      <c r="K3" s="48"/>
      <c r="L3" s="48"/>
    </row>
    <row r="4" spans="2:12" ht="18">
      <c r="B4" s="49" t="s">
        <v>111</v>
      </c>
      <c r="C4" s="49"/>
      <c r="D4" s="49"/>
      <c r="E4" s="49"/>
      <c r="F4" s="49"/>
      <c r="G4" s="49"/>
      <c r="H4" s="49"/>
      <c r="I4" s="49"/>
      <c r="J4" s="48"/>
      <c r="K4" s="48"/>
      <c r="L4" s="48"/>
    </row>
    <row r="5" spans="2:12" ht="12.75">
      <c r="B5" s="1"/>
      <c r="C5" s="2"/>
      <c r="D5" s="3" t="s">
        <v>9</v>
      </c>
      <c r="E5" s="4" t="s">
        <v>10</v>
      </c>
      <c r="F5" s="4" t="s">
        <v>11</v>
      </c>
      <c r="G5" s="4" t="s">
        <v>12</v>
      </c>
      <c r="H5" s="5" t="s">
        <v>13</v>
      </c>
      <c r="I5" s="6" t="s">
        <v>14</v>
      </c>
      <c r="J5" s="4" t="s">
        <v>15</v>
      </c>
      <c r="K5" s="5" t="s">
        <v>16</v>
      </c>
      <c r="L5" s="6" t="s">
        <v>17</v>
      </c>
    </row>
    <row r="6" spans="2:12" ht="63.75">
      <c r="B6" s="7" t="s">
        <v>18</v>
      </c>
      <c r="C6" s="7" t="s">
        <v>19</v>
      </c>
      <c r="D6" s="7" t="s">
        <v>20</v>
      </c>
      <c r="E6" s="7" t="s">
        <v>51</v>
      </c>
      <c r="F6" s="7" t="s">
        <v>21</v>
      </c>
      <c r="G6" s="7" t="s">
        <v>22</v>
      </c>
      <c r="H6" s="7" t="s">
        <v>23</v>
      </c>
      <c r="I6" s="7" t="s">
        <v>24</v>
      </c>
      <c r="J6" s="7" t="s">
        <v>25</v>
      </c>
      <c r="K6" s="8" t="s">
        <v>26</v>
      </c>
      <c r="L6" s="7" t="s">
        <v>27</v>
      </c>
    </row>
    <row r="7" spans="2:12" ht="60.75" customHeight="1">
      <c r="B7" s="50" t="s">
        <v>52</v>
      </c>
      <c r="C7" s="50"/>
      <c r="D7" s="50"/>
      <c r="E7" s="50"/>
      <c r="F7" s="9"/>
      <c r="G7" s="9"/>
      <c r="H7" s="7"/>
      <c r="I7" s="7"/>
      <c r="J7" s="7"/>
      <c r="K7" s="8"/>
      <c r="L7" s="7"/>
    </row>
    <row r="8" spans="2:12" ht="36">
      <c r="B8" s="7" t="s">
        <v>28</v>
      </c>
      <c r="C8" s="34" t="s">
        <v>53</v>
      </c>
      <c r="D8" s="7"/>
      <c r="E8" s="7"/>
      <c r="F8" s="10" t="s">
        <v>29</v>
      </c>
      <c r="G8" s="10">
        <v>216</v>
      </c>
      <c r="H8" s="7"/>
      <c r="I8" s="11">
        <f>ROUND(G8*H8,2)</f>
        <v>0</v>
      </c>
      <c r="J8" s="11">
        <f>ROUND(I8*0.08,2)</f>
        <v>0</v>
      </c>
      <c r="K8" s="11">
        <f>ROUND(L8/G8,2)</f>
        <v>0</v>
      </c>
      <c r="L8" s="11">
        <f>ROUND(SUM(I8,J8),2)</f>
        <v>0</v>
      </c>
    </row>
    <row r="9" spans="2:12" ht="13.5" customHeight="1">
      <c r="B9" s="51" t="s">
        <v>50</v>
      </c>
      <c r="C9" s="51"/>
      <c r="D9" s="51"/>
      <c r="E9" s="51"/>
      <c r="F9" s="51"/>
      <c r="G9" s="51"/>
      <c r="H9" s="24" t="s">
        <v>47</v>
      </c>
      <c r="I9" s="24">
        <f>SUM(I8:I8)</f>
        <v>0</v>
      </c>
      <c r="J9" s="25"/>
      <c r="K9" s="22"/>
      <c r="L9" s="22"/>
    </row>
    <row r="10" spans="2:12" ht="12.75">
      <c r="B10" s="51"/>
      <c r="C10" s="51"/>
      <c r="D10" s="51"/>
      <c r="E10" s="51"/>
      <c r="F10" s="51"/>
      <c r="G10" s="51"/>
      <c r="H10" s="26"/>
      <c r="I10" s="27" t="s">
        <v>48</v>
      </c>
      <c r="J10" s="28">
        <f>SUM(J8:J9)</f>
        <v>0</v>
      </c>
      <c r="K10" s="29"/>
      <c r="L10" s="30"/>
    </row>
    <row r="11" spans="2:12" ht="13.5" customHeight="1">
      <c r="B11" s="51"/>
      <c r="C11" s="51"/>
      <c r="D11" s="51"/>
      <c r="E11" s="51"/>
      <c r="F11" s="51"/>
      <c r="G11" s="51"/>
      <c r="H11" s="31"/>
      <c r="I11" s="11"/>
      <c r="J11" s="22"/>
      <c r="K11" s="32" t="s">
        <v>49</v>
      </c>
      <c r="L11" s="33">
        <f>SUM(L8:L10)</f>
        <v>0</v>
      </c>
    </row>
    <row r="14" spans="2:12" ht="12.75" customHeight="1">
      <c r="B14" s="47" t="s">
        <v>96</v>
      </c>
      <c r="C14" s="47"/>
      <c r="D14" s="47"/>
      <c r="E14" s="47"/>
      <c r="F14" s="47"/>
      <c r="G14" s="47"/>
      <c r="H14" s="47"/>
      <c r="I14" s="47"/>
      <c r="J14" s="48"/>
      <c r="K14" s="48"/>
      <c r="L14" s="48"/>
    </row>
    <row r="15" spans="2:12" ht="12.75" customHeight="1">
      <c r="B15" s="47"/>
      <c r="C15" s="47"/>
      <c r="D15" s="47"/>
      <c r="E15" s="47"/>
      <c r="F15" s="47"/>
      <c r="G15" s="47"/>
      <c r="H15" s="47"/>
      <c r="I15" s="47"/>
      <c r="J15" s="48"/>
      <c r="K15" s="48"/>
      <c r="L15" s="48"/>
    </row>
    <row r="16" spans="2:12" ht="18">
      <c r="B16" s="49" t="s">
        <v>112</v>
      </c>
      <c r="C16" s="49"/>
      <c r="D16" s="49"/>
      <c r="E16" s="49"/>
      <c r="F16" s="49"/>
      <c r="G16" s="49"/>
      <c r="H16" s="49"/>
      <c r="I16" s="49"/>
      <c r="J16" s="48"/>
      <c r="K16" s="48"/>
      <c r="L16" s="48"/>
    </row>
    <row r="17" spans="2:12" ht="12.75">
      <c r="B17" s="1"/>
      <c r="C17" s="2"/>
      <c r="D17" s="3" t="s">
        <v>9</v>
      </c>
      <c r="E17" s="4" t="s">
        <v>10</v>
      </c>
      <c r="F17" s="4" t="s">
        <v>11</v>
      </c>
      <c r="G17" s="4" t="s">
        <v>12</v>
      </c>
      <c r="H17" s="5" t="s">
        <v>13</v>
      </c>
      <c r="I17" s="6" t="s">
        <v>14</v>
      </c>
      <c r="J17" s="4" t="s">
        <v>15</v>
      </c>
      <c r="K17" s="5" t="s">
        <v>16</v>
      </c>
      <c r="L17" s="6" t="s">
        <v>17</v>
      </c>
    </row>
    <row r="18" spans="2:12" ht="63.75">
      <c r="B18" s="7" t="s">
        <v>18</v>
      </c>
      <c r="C18" s="7" t="s">
        <v>19</v>
      </c>
      <c r="D18" s="7" t="s">
        <v>20</v>
      </c>
      <c r="E18" s="7" t="s">
        <v>51</v>
      </c>
      <c r="F18" s="7" t="s">
        <v>21</v>
      </c>
      <c r="G18" s="7" t="s">
        <v>22</v>
      </c>
      <c r="H18" s="7" t="s">
        <v>23</v>
      </c>
      <c r="I18" s="7" t="s">
        <v>24</v>
      </c>
      <c r="J18" s="7" t="s">
        <v>25</v>
      </c>
      <c r="K18" s="8" t="s">
        <v>26</v>
      </c>
      <c r="L18" s="7" t="s">
        <v>27</v>
      </c>
    </row>
    <row r="19" spans="2:12" ht="63.75" customHeight="1">
      <c r="B19" s="50" t="s">
        <v>117</v>
      </c>
      <c r="C19" s="50"/>
      <c r="D19" s="50"/>
      <c r="E19" s="50"/>
      <c r="F19" s="9"/>
      <c r="G19" s="9"/>
      <c r="H19" s="7"/>
      <c r="I19" s="7"/>
      <c r="J19" s="7"/>
      <c r="K19" s="8"/>
      <c r="L19" s="7"/>
    </row>
    <row r="20" spans="2:12" ht="74.25" customHeight="1">
      <c r="B20" s="7" t="s">
        <v>28</v>
      </c>
      <c r="C20" s="35" t="s">
        <v>54</v>
      </c>
      <c r="D20" s="7"/>
      <c r="E20" s="7"/>
      <c r="F20" s="10" t="s">
        <v>29</v>
      </c>
      <c r="G20" s="10">
        <v>460</v>
      </c>
      <c r="H20" s="7"/>
      <c r="I20" s="11">
        <f aca="true" t="shared" si="0" ref="I20:I49">ROUND(G20*H20,2)</f>
        <v>0</v>
      </c>
      <c r="J20" s="11">
        <f aca="true" t="shared" si="1" ref="J20:J49">ROUND(I20*0.08,2)</f>
        <v>0</v>
      </c>
      <c r="K20" s="11">
        <f aca="true" t="shared" si="2" ref="K20:K49">ROUND(L20/G20,2)</f>
        <v>0</v>
      </c>
      <c r="L20" s="11">
        <f aca="true" t="shared" si="3" ref="L20:L49">ROUND(SUM(I20,J20),2)</f>
        <v>0</v>
      </c>
    </row>
    <row r="21" spans="2:12" ht="36">
      <c r="B21" s="7" t="s">
        <v>30</v>
      </c>
      <c r="C21" s="12" t="s">
        <v>55</v>
      </c>
      <c r="D21" s="7"/>
      <c r="E21" s="7"/>
      <c r="F21" s="9" t="s">
        <v>29</v>
      </c>
      <c r="G21" s="9">
        <v>760</v>
      </c>
      <c r="H21" s="7"/>
      <c r="I21" s="11">
        <f t="shared" si="0"/>
        <v>0</v>
      </c>
      <c r="J21" s="11">
        <f t="shared" si="1"/>
        <v>0</v>
      </c>
      <c r="K21" s="11">
        <f t="shared" si="2"/>
        <v>0</v>
      </c>
      <c r="L21" s="11">
        <f t="shared" si="3"/>
        <v>0</v>
      </c>
    </row>
    <row r="22" spans="2:12" ht="36">
      <c r="B22" s="7" t="s">
        <v>31</v>
      </c>
      <c r="C22" s="12" t="s">
        <v>56</v>
      </c>
      <c r="D22" s="7"/>
      <c r="E22" s="7"/>
      <c r="F22" s="14" t="s">
        <v>29</v>
      </c>
      <c r="G22" s="14">
        <v>760</v>
      </c>
      <c r="H22" s="7"/>
      <c r="I22" s="11">
        <f t="shared" si="0"/>
        <v>0</v>
      </c>
      <c r="J22" s="11">
        <f t="shared" si="1"/>
        <v>0</v>
      </c>
      <c r="K22" s="11">
        <f t="shared" si="2"/>
        <v>0</v>
      </c>
      <c r="L22" s="11">
        <f t="shared" si="3"/>
        <v>0</v>
      </c>
    </row>
    <row r="23" spans="2:12" ht="36">
      <c r="B23" s="7" t="s">
        <v>32</v>
      </c>
      <c r="C23" s="15" t="s">
        <v>57</v>
      </c>
      <c r="D23" s="7"/>
      <c r="E23" s="7"/>
      <c r="F23" s="14" t="s">
        <v>29</v>
      </c>
      <c r="G23" s="14">
        <v>6800</v>
      </c>
      <c r="H23" s="7"/>
      <c r="I23" s="11">
        <f t="shared" si="0"/>
        <v>0</v>
      </c>
      <c r="J23" s="11">
        <f t="shared" si="1"/>
        <v>0</v>
      </c>
      <c r="K23" s="11">
        <f t="shared" si="2"/>
        <v>0</v>
      </c>
      <c r="L23" s="11">
        <f t="shared" si="3"/>
        <v>0</v>
      </c>
    </row>
    <row r="24" spans="2:12" ht="36">
      <c r="B24" s="7" t="s">
        <v>33</v>
      </c>
      <c r="C24" s="12" t="s">
        <v>58</v>
      </c>
      <c r="D24" s="7"/>
      <c r="E24" s="7"/>
      <c r="F24" s="14" t="s">
        <v>29</v>
      </c>
      <c r="G24" s="14">
        <v>650</v>
      </c>
      <c r="H24" s="7"/>
      <c r="I24" s="11">
        <f t="shared" si="0"/>
        <v>0</v>
      </c>
      <c r="J24" s="11">
        <f t="shared" si="1"/>
        <v>0</v>
      </c>
      <c r="K24" s="11">
        <f t="shared" si="2"/>
        <v>0</v>
      </c>
      <c r="L24" s="11">
        <f t="shared" si="3"/>
        <v>0</v>
      </c>
    </row>
    <row r="25" spans="2:12" ht="36">
      <c r="B25" s="7" t="s">
        <v>34</v>
      </c>
      <c r="C25" s="17" t="s">
        <v>59</v>
      </c>
      <c r="D25" s="7"/>
      <c r="E25" s="7"/>
      <c r="F25" s="14" t="s">
        <v>29</v>
      </c>
      <c r="G25" s="14">
        <v>1560</v>
      </c>
      <c r="H25" s="7"/>
      <c r="I25" s="11">
        <f t="shared" si="0"/>
        <v>0</v>
      </c>
      <c r="J25" s="11">
        <f t="shared" si="1"/>
        <v>0</v>
      </c>
      <c r="K25" s="11">
        <f t="shared" si="2"/>
        <v>0</v>
      </c>
      <c r="L25" s="11">
        <f t="shared" si="3"/>
        <v>0</v>
      </c>
    </row>
    <row r="26" spans="2:12" ht="36">
      <c r="B26" s="7" t="s">
        <v>35</v>
      </c>
      <c r="C26" s="17" t="s">
        <v>60</v>
      </c>
      <c r="D26" s="7"/>
      <c r="E26" s="7"/>
      <c r="F26" s="14" t="s">
        <v>29</v>
      </c>
      <c r="G26" s="14">
        <v>310</v>
      </c>
      <c r="H26" s="7"/>
      <c r="I26" s="11">
        <f t="shared" si="0"/>
        <v>0</v>
      </c>
      <c r="J26" s="11">
        <f t="shared" si="1"/>
        <v>0</v>
      </c>
      <c r="K26" s="11">
        <f t="shared" si="2"/>
        <v>0</v>
      </c>
      <c r="L26" s="11">
        <f t="shared" si="3"/>
        <v>0</v>
      </c>
    </row>
    <row r="27" spans="2:12" ht="36">
      <c r="B27" s="7" t="s">
        <v>36</v>
      </c>
      <c r="C27" s="35" t="s">
        <v>61</v>
      </c>
      <c r="D27" s="7"/>
      <c r="E27" s="7"/>
      <c r="F27" s="14" t="s">
        <v>29</v>
      </c>
      <c r="G27" s="14">
        <v>510</v>
      </c>
      <c r="H27" s="7"/>
      <c r="I27" s="11">
        <f t="shared" si="0"/>
        <v>0</v>
      </c>
      <c r="J27" s="11">
        <f t="shared" si="1"/>
        <v>0</v>
      </c>
      <c r="K27" s="11">
        <f t="shared" si="2"/>
        <v>0</v>
      </c>
      <c r="L27" s="11">
        <f t="shared" si="3"/>
        <v>0</v>
      </c>
    </row>
    <row r="28" spans="2:12" ht="57.75" customHeight="1">
      <c r="B28" s="7" t="s">
        <v>37</v>
      </c>
      <c r="C28" s="12" t="s">
        <v>62</v>
      </c>
      <c r="D28" s="7"/>
      <c r="E28" s="7"/>
      <c r="F28" s="14" t="s">
        <v>29</v>
      </c>
      <c r="G28" s="14">
        <v>1440</v>
      </c>
      <c r="H28" s="7"/>
      <c r="I28" s="11">
        <f t="shared" si="0"/>
        <v>0</v>
      </c>
      <c r="J28" s="11">
        <f t="shared" si="1"/>
        <v>0</v>
      </c>
      <c r="K28" s="11">
        <f t="shared" si="2"/>
        <v>0</v>
      </c>
      <c r="L28" s="11">
        <f t="shared" si="3"/>
        <v>0</v>
      </c>
    </row>
    <row r="29" spans="2:12" ht="36">
      <c r="B29" s="7" t="s">
        <v>38</v>
      </c>
      <c r="C29" s="15" t="s">
        <v>63</v>
      </c>
      <c r="D29" s="7"/>
      <c r="E29" s="7"/>
      <c r="F29" s="14" t="s">
        <v>29</v>
      </c>
      <c r="G29" s="14">
        <v>580</v>
      </c>
      <c r="H29" s="7"/>
      <c r="I29" s="11">
        <f t="shared" si="0"/>
        <v>0</v>
      </c>
      <c r="J29" s="11">
        <f t="shared" si="1"/>
        <v>0</v>
      </c>
      <c r="K29" s="11">
        <f t="shared" si="2"/>
        <v>0</v>
      </c>
      <c r="L29" s="11">
        <f t="shared" si="3"/>
        <v>0</v>
      </c>
    </row>
    <row r="30" spans="2:12" ht="36">
      <c r="B30" s="7" t="s">
        <v>39</v>
      </c>
      <c r="C30" s="18" t="s">
        <v>64</v>
      </c>
      <c r="D30" s="7"/>
      <c r="E30" s="7"/>
      <c r="F30" s="14" t="s">
        <v>29</v>
      </c>
      <c r="G30" s="14">
        <v>1700</v>
      </c>
      <c r="H30" s="7"/>
      <c r="I30" s="11">
        <f t="shared" si="0"/>
        <v>0</v>
      </c>
      <c r="J30" s="11">
        <f t="shared" si="1"/>
        <v>0</v>
      </c>
      <c r="K30" s="11">
        <f t="shared" si="2"/>
        <v>0</v>
      </c>
      <c r="L30" s="11">
        <f t="shared" si="3"/>
        <v>0</v>
      </c>
    </row>
    <row r="31" spans="2:12" ht="36">
      <c r="B31" s="7" t="s">
        <v>40</v>
      </c>
      <c r="C31" s="20" t="s">
        <v>65</v>
      </c>
      <c r="D31" s="7"/>
      <c r="E31" s="7"/>
      <c r="F31" s="14" t="s">
        <v>29</v>
      </c>
      <c r="G31" s="14">
        <v>1400</v>
      </c>
      <c r="H31" s="7"/>
      <c r="I31" s="11">
        <f t="shared" si="0"/>
        <v>0</v>
      </c>
      <c r="J31" s="11">
        <f t="shared" si="1"/>
        <v>0</v>
      </c>
      <c r="K31" s="11">
        <f t="shared" si="2"/>
        <v>0</v>
      </c>
      <c r="L31" s="11">
        <f t="shared" si="3"/>
        <v>0</v>
      </c>
    </row>
    <row r="32" spans="2:12" ht="36">
      <c r="B32" s="7" t="s">
        <v>41</v>
      </c>
      <c r="C32" s="20" t="s">
        <v>66</v>
      </c>
      <c r="D32" s="7"/>
      <c r="E32" s="7"/>
      <c r="F32" s="14" t="s">
        <v>29</v>
      </c>
      <c r="G32" s="14">
        <v>210</v>
      </c>
      <c r="H32" s="7"/>
      <c r="I32" s="11">
        <f t="shared" si="0"/>
        <v>0</v>
      </c>
      <c r="J32" s="11">
        <f t="shared" si="1"/>
        <v>0</v>
      </c>
      <c r="K32" s="11">
        <f t="shared" si="2"/>
        <v>0</v>
      </c>
      <c r="L32" s="11">
        <f t="shared" si="3"/>
        <v>0</v>
      </c>
    </row>
    <row r="33" spans="2:12" ht="36">
      <c r="B33" s="7" t="s">
        <v>42</v>
      </c>
      <c r="C33" s="20" t="s">
        <v>67</v>
      </c>
      <c r="D33" s="7"/>
      <c r="E33" s="7"/>
      <c r="F33" s="14" t="s">
        <v>29</v>
      </c>
      <c r="G33" s="14">
        <v>2100</v>
      </c>
      <c r="H33" s="7"/>
      <c r="I33" s="11">
        <f t="shared" si="0"/>
        <v>0</v>
      </c>
      <c r="J33" s="11">
        <f t="shared" si="1"/>
        <v>0</v>
      </c>
      <c r="K33" s="11">
        <f t="shared" si="2"/>
        <v>0</v>
      </c>
      <c r="L33" s="11">
        <f t="shared" si="3"/>
        <v>0</v>
      </c>
    </row>
    <row r="34" spans="2:12" ht="52.5" customHeight="1">
      <c r="B34" s="7" t="s">
        <v>43</v>
      </c>
      <c r="C34" s="20" t="s">
        <v>68</v>
      </c>
      <c r="D34" s="7"/>
      <c r="E34" s="7"/>
      <c r="F34" s="14" t="s">
        <v>29</v>
      </c>
      <c r="G34" s="14">
        <v>2900</v>
      </c>
      <c r="H34" s="7"/>
      <c r="I34" s="11">
        <f t="shared" si="0"/>
        <v>0</v>
      </c>
      <c r="J34" s="11">
        <f t="shared" si="1"/>
        <v>0</v>
      </c>
      <c r="K34" s="11">
        <f t="shared" si="2"/>
        <v>0</v>
      </c>
      <c r="L34" s="11">
        <f t="shared" si="3"/>
        <v>0</v>
      </c>
    </row>
    <row r="35" spans="2:12" ht="36">
      <c r="B35" s="7" t="s">
        <v>44</v>
      </c>
      <c r="C35" s="20" t="s">
        <v>69</v>
      </c>
      <c r="D35" s="7"/>
      <c r="E35" s="7"/>
      <c r="F35" s="14" t="s">
        <v>29</v>
      </c>
      <c r="G35" s="14">
        <v>960</v>
      </c>
      <c r="H35" s="7"/>
      <c r="I35" s="11">
        <f t="shared" si="0"/>
        <v>0</v>
      </c>
      <c r="J35" s="11">
        <f t="shared" si="1"/>
        <v>0</v>
      </c>
      <c r="K35" s="11">
        <f t="shared" si="2"/>
        <v>0</v>
      </c>
      <c r="L35" s="11">
        <f t="shared" si="3"/>
        <v>0</v>
      </c>
    </row>
    <row r="36" spans="2:12" ht="36">
      <c r="B36" s="7" t="s">
        <v>45</v>
      </c>
      <c r="C36" s="20" t="s">
        <v>70</v>
      </c>
      <c r="D36" s="7"/>
      <c r="E36" s="7"/>
      <c r="F36" s="14" t="s">
        <v>29</v>
      </c>
      <c r="G36" s="14">
        <v>450</v>
      </c>
      <c r="H36" s="7"/>
      <c r="I36" s="11">
        <f t="shared" si="0"/>
        <v>0</v>
      </c>
      <c r="J36" s="11">
        <f t="shared" si="1"/>
        <v>0</v>
      </c>
      <c r="K36" s="11">
        <f t="shared" si="2"/>
        <v>0</v>
      </c>
      <c r="L36" s="11">
        <f t="shared" si="3"/>
        <v>0</v>
      </c>
    </row>
    <row r="37" spans="2:12" ht="36">
      <c r="B37" s="7" t="s">
        <v>46</v>
      </c>
      <c r="C37" s="20" t="s">
        <v>71</v>
      </c>
      <c r="D37" s="7"/>
      <c r="E37" s="7"/>
      <c r="F37" s="14" t="s">
        <v>29</v>
      </c>
      <c r="G37" s="14">
        <v>840</v>
      </c>
      <c r="H37" s="7"/>
      <c r="I37" s="11">
        <f t="shared" si="0"/>
        <v>0</v>
      </c>
      <c r="J37" s="11">
        <f t="shared" si="1"/>
        <v>0</v>
      </c>
      <c r="K37" s="11">
        <f t="shared" si="2"/>
        <v>0</v>
      </c>
      <c r="L37" s="11">
        <f t="shared" si="3"/>
        <v>0</v>
      </c>
    </row>
    <row r="38" spans="2:12" ht="36">
      <c r="B38" s="7" t="s">
        <v>72</v>
      </c>
      <c r="C38" s="20" t="s">
        <v>73</v>
      </c>
      <c r="D38" s="7"/>
      <c r="E38" s="7"/>
      <c r="F38" s="14" t="s">
        <v>29</v>
      </c>
      <c r="G38" s="14">
        <v>360</v>
      </c>
      <c r="H38" s="7"/>
      <c r="I38" s="11">
        <f t="shared" si="0"/>
        <v>0</v>
      </c>
      <c r="J38" s="11">
        <f t="shared" si="1"/>
        <v>0</v>
      </c>
      <c r="K38" s="11">
        <f t="shared" si="2"/>
        <v>0</v>
      </c>
      <c r="L38" s="11">
        <f t="shared" si="3"/>
        <v>0</v>
      </c>
    </row>
    <row r="39" spans="2:12" ht="36">
      <c r="B39" s="7" t="s">
        <v>74</v>
      </c>
      <c r="C39" s="20" t="s">
        <v>75</v>
      </c>
      <c r="D39" s="7"/>
      <c r="E39" s="7"/>
      <c r="F39" s="14" t="s">
        <v>29</v>
      </c>
      <c r="G39" s="14">
        <v>70</v>
      </c>
      <c r="H39" s="7"/>
      <c r="I39" s="11">
        <f t="shared" si="0"/>
        <v>0</v>
      </c>
      <c r="J39" s="11">
        <f t="shared" si="1"/>
        <v>0</v>
      </c>
      <c r="K39" s="11">
        <f t="shared" si="2"/>
        <v>0</v>
      </c>
      <c r="L39" s="11">
        <f t="shared" si="3"/>
        <v>0</v>
      </c>
    </row>
    <row r="40" spans="2:12" ht="36">
      <c r="B40" s="7" t="s">
        <v>76</v>
      </c>
      <c r="C40" s="20" t="s">
        <v>77</v>
      </c>
      <c r="D40" s="7"/>
      <c r="E40" s="7"/>
      <c r="F40" s="14" t="s">
        <v>29</v>
      </c>
      <c r="G40" s="14">
        <v>300</v>
      </c>
      <c r="H40" s="7"/>
      <c r="I40" s="11">
        <f t="shared" si="0"/>
        <v>0</v>
      </c>
      <c r="J40" s="11">
        <f t="shared" si="1"/>
        <v>0</v>
      </c>
      <c r="K40" s="11">
        <f t="shared" si="2"/>
        <v>0</v>
      </c>
      <c r="L40" s="11">
        <f t="shared" si="3"/>
        <v>0</v>
      </c>
    </row>
    <row r="41" spans="2:12" ht="36">
      <c r="B41" s="7" t="s">
        <v>78</v>
      </c>
      <c r="C41" s="20" t="s">
        <v>79</v>
      </c>
      <c r="D41" s="7"/>
      <c r="E41" s="7"/>
      <c r="F41" s="14" t="s">
        <v>29</v>
      </c>
      <c r="G41" s="14">
        <v>1920</v>
      </c>
      <c r="H41" s="7"/>
      <c r="I41" s="11">
        <f t="shared" si="0"/>
        <v>0</v>
      </c>
      <c r="J41" s="11">
        <f t="shared" si="1"/>
        <v>0</v>
      </c>
      <c r="K41" s="11">
        <f t="shared" si="2"/>
        <v>0</v>
      </c>
      <c r="L41" s="11">
        <f t="shared" si="3"/>
        <v>0</v>
      </c>
    </row>
    <row r="42" spans="2:12" ht="48">
      <c r="B42" s="7" t="s">
        <v>80</v>
      </c>
      <c r="C42" s="20" t="s">
        <v>81</v>
      </c>
      <c r="D42" s="7"/>
      <c r="E42" s="7"/>
      <c r="F42" s="14" t="s">
        <v>29</v>
      </c>
      <c r="G42" s="14">
        <v>400</v>
      </c>
      <c r="H42" s="7"/>
      <c r="I42" s="11">
        <f t="shared" si="0"/>
        <v>0</v>
      </c>
      <c r="J42" s="11">
        <f t="shared" si="1"/>
        <v>0</v>
      </c>
      <c r="K42" s="11">
        <f t="shared" si="2"/>
        <v>0</v>
      </c>
      <c r="L42" s="11">
        <f t="shared" si="3"/>
        <v>0</v>
      </c>
    </row>
    <row r="43" spans="2:12" ht="48">
      <c r="B43" s="7" t="s">
        <v>82</v>
      </c>
      <c r="C43" s="20" t="s">
        <v>83</v>
      </c>
      <c r="D43" s="7"/>
      <c r="E43" s="7"/>
      <c r="F43" s="14" t="s">
        <v>29</v>
      </c>
      <c r="G43" s="14">
        <v>770</v>
      </c>
      <c r="H43" s="7"/>
      <c r="I43" s="11">
        <f t="shared" si="0"/>
        <v>0</v>
      </c>
      <c r="J43" s="11">
        <f t="shared" si="1"/>
        <v>0</v>
      </c>
      <c r="K43" s="11">
        <f t="shared" si="2"/>
        <v>0</v>
      </c>
      <c r="L43" s="11">
        <f t="shared" si="3"/>
        <v>0</v>
      </c>
    </row>
    <row r="44" spans="2:12" ht="36">
      <c r="B44" s="7" t="s">
        <v>84</v>
      </c>
      <c r="C44" s="20" t="s">
        <v>86</v>
      </c>
      <c r="D44" s="7"/>
      <c r="E44" s="7"/>
      <c r="F44" s="16" t="s">
        <v>29</v>
      </c>
      <c r="G44" s="10">
        <v>440</v>
      </c>
      <c r="H44" s="7"/>
      <c r="I44" s="11">
        <f t="shared" si="0"/>
        <v>0</v>
      </c>
      <c r="J44" s="11">
        <f t="shared" si="1"/>
        <v>0</v>
      </c>
      <c r="K44" s="11">
        <f t="shared" si="2"/>
        <v>0</v>
      </c>
      <c r="L44" s="11">
        <f t="shared" si="3"/>
        <v>0</v>
      </c>
    </row>
    <row r="45" spans="2:12" ht="36">
      <c r="B45" s="7" t="s">
        <v>85</v>
      </c>
      <c r="C45" s="20" t="s">
        <v>88</v>
      </c>
      <c r="D45" s="7"/>
      <c r="E45" s="7"/>
      <c r="F45" s="10" t="s">
        <v>29</v>
      </c>
      <c r="G45" s="10">
        <v>300</v>
      </c>
      <c r="H45" s="7"/>
      <c r="I45" s="11">
        <f t="shared" si="0"/>
        <v>0</v>
      </c>
      <c r="J45" s="11">
        <f t="shared" si="1"/>
        <v>0</v>
      </c>
      <c r="K45" s="11">
        <f t="shared" si="2"/>
        <v>0</v>
      </c>
      <c r="L45" s="11">
        <f t="shared" si="3"/>
        <v>0</v>
      </c>
    </row>
    <row r="46" spans="2:12" ht="36">
      <c r="B46" s="7" t="s">
        <v>87</v>
      </c>
      <c r="C46" s="20" t="s">
        <v>90</v>
      </c>
      <c r="D46" s="7"/>
      <c r="E46" s="7"/>
      <c r="F46" s="9" t="s">
        <v>29</v>
      </c>
      <c r="G46" s="9">
        <v>40</v>
      </c>
      <c r="H46" s="7"/>
      <c r="I46" s="11">
        <f t="shared" si="0"/>
        <v>0</v>
      </c>
      <c r="J46" s="11">
        <f t="shared" si="1"/>
        <v>0</v>
      </c>
      <c r="K46" s="11">
        <f t="shared" si="2"/>
        <v>0</v>
      </c>
      <c r="L46" s="11">
        <f t="shared" si="3"/>
        <v>0</v>
      </c>
    </row>
    <row r="47" spans="2:12" ht="36">
      <c r="B47" s="7" t="s">
        <v>89</v>
      </c>
      <c r="C47" s="21" t="s">
        <v>92</v>
      </c>
      <c r="D47" s="7"/>
      <c r="E47" s="7"/>
      <c r="F47" s="10" t="s">
        <v>29</v>
      </c>
      <c r="G47" s="10">
        <v>2100</v>
      </c>
      <c r="H47" s="7"/>
      <c r="I47" s="11">
        <f t="shared" si="0"/>
        <v>0</v>
      </c>
      <c r="J47" s="11">
        <f t="shared" si="1"/>
        <v>0</v>
      </c>
      <c r="K47" s="11">
        <f t="shared" si="2"/>
        <v>0</v>
      </c>
      <c r="L47" s="11">
        <f t="shared" si="3"/>
        <v>0</v>
      </c>
    </row>
    <row r="48" spans="2:12" ht="36">
      <c r="B48" s="7" t="s">
        <v>91</v>
      </c>
      <c r="C48" s="21" t="s">
        <v>94</v>
      </c>
      <c r="D48" s="7"/>
      <c r="E48" s="7"/>
      <c r="F48" s="10" t="s">
        <v>29</v>
      </c>
      <c r="G48" s="10">
        <v>1800</v>
      </c>
      <c r="H48" s="7"/>
      <c r="I48" s="11">
        <f t="shared" si="0"/>
        <v>0</v>
      </c>
      <c r="J48" s="11">
        <f t="shared" si="1"/>
        <v>0</v>
      </c>
      <c r="K48" s="11">
        <f t="shared" si="2"/>
        <v>0</v>
      </c>
      <c r="L48" s="11">
        <f t="shared" si="3"/>
        <v>0</v>
      </c>
    </row>
    <row r="49" spans="2:12" ht="36">
      <c r="B49" s="7" t="s">
        <v>93</v>
      </c>
      <c r="C49" s="36" t="s">
        <v>95</v>
      </c>
      <c r="D49" s="7"/>
      <c r="E49" s="7"/>
      <c r="F49" s="19" t="s">
        <v>29</v>
      </c>
      <c r="G49" s="19">
        <v>3000</v>
      </c>
      <c r="H49" s="7"/>
      <c r="I49" s="11">
        <f t="shared" si="0"/>
        <v>0</v>
      </c>
      <c r="J49" s="11">
        <f t="shared" si="1"/>
        <v>0</v>
      </c>
      <c r="K49" s="11">
        <f t="shared" si="2"/>
        <v>0</v>
      </c>
      <c r="L49" s="11">
        <f t="shared" si="3"/>
        <v>0</v>
      </c>
    </row>
    <row r="50" spans="2:12" ht="13.5" customHeight="1">
      <c r="B50" s="51" t="s">
        <v>50</v>
      </c>
      <c r="C50" s="51"/>
      <c r="D50" s="51"/>
      <c r="E50" s="51"/>
      <c r="F50" s="51"/>
      <c r="G50" s="51"/>
      <c r="H50" s="24" t="s">
        <v>47</v>
      </c>
      <c r="I50" s="24">
        <f>SUM(I20:I49)</f>
        <v>0</v>
      </c>
      <c r="J50" s="25"/>
      <c r="K50" s="22"/>
      <c r="L50" s="22"/>
    </row>
    <row r="51" spans="2:12" ht="12.75">
      <c r="B51" s="51"/>
      <c r="C51" s="51"/>
      <c r="D51" s="51"/>
      <c r="E51" s="51"/>
      <c r="F51" s="51"/>
      <c r="G51" s="51"/>
      <c r="H51" s="26"/>
      <c r="I51" s="27" t="s">
        <v>48</v>
      </c>
      <c r="J51" s="28">
        <f>SUM(J20:J50)</f>
        <v>0</v>
      </c>
      <c r="K51" s="29"/>
      <c r="L51" s="30"/>
    </row>
    <row r="52" spans="2:12" ht="13.5" customHeight="1">
      <c r="B52" s="51"/>
      <c r="C52" s="51"/>
      <c r="D52" s="51"/>
      <c r="E52" s="51"/>
      <c r="F52" s="51"/>
      <c r="G52" s="51"/>
      <c r="H52" s="31"/>
      <c r="I52" s="11"/>
      <c r="J52" s="22"/>
      <c r="K52" s="32" t="s">
        <v>49</v>
      </c>
      <c r="L52" s="33">
        <f>SUM(L20:L51)</f>
        <v>0</v>
      </c>
    </row>
    <row r="54" spans="2:12" ht="12.75" customHeight="1" thickBot="1">
      <c r="B54" s="47" t="s">
        <v>96</v>
      </c>
      <c r="C54" s="47"/>
      <c r="D54" s="47"/>
      <c r="E54" s="47"/>
      <c r="F54" s="47"/>
      <c r="G54" s="47"/>
      <c r="H54" s="47"/>
      <c r="I54" s="47"/>
      <c r="J54" s="48"/>
      <c r="K54" s="48"/>
      <c r="L54" s="48"/>
    </row>
    <row r="55" spans="2:12" ht="12.75" customHeight="1">
      <c r="B55" s="47"/>
      <c r="C55" s="47"/>
      <c r="D55" s="47"/>
      <c r="E55" s="47"/>
      <c r="F55" s="47"/>
      <c r="G55" s="47"/>
      <c r="H55" s="47"/>
      <c r="I55" s="47"/>
      <c r="J55" s="48"/>
      <c r="K55" s="48"/>
      <c r="L55" s="48"/>
    </row>
    <row r="56" spans="2:12" ht="18">
      <c r="B56" s="49" t="s">
        <v>113</v>
      </c>
      <c r="C56" s="49"/>
      <c r="D56" s="49"/>
      <c r="E56" s="49"/>
      <c r="F56" s="49"/>
      <c r="G56" s="49"/>
      <c r="H56" s="49"/>
      <c r="I56" s="49"/>
      <c r="J56" s="48"/>
      <c r="K56" s="48"/>
      <c r="L56" s="48"/>
    </row>
    <row r="57" spans="2:12" ht="12.75">
      <c r="B57" s="1"/>
      <c r="C57" s="2"/>
      <c r="D57" s="3" t="s">
        <v>9</v>
      </c>
      <c r="E57" s="4" t="s">
        <v>10</v>
      </c>
      <c r="F57" s="4" t="s">
        <v>11</v>
      </c>
      <c r="G57" s="4" t="s">
        <v>12</v>
      </c>
      <c r="H57" s="5" t="s">
        <v>13</v>
      </c>
      <c r="I57" s="6" t="s">
        <v>14</v>
      </c>
      <c r="J57" s="4" t="s">
        <v>15</v>
      </c>
      <c r="K57" s="5" t="s">
        <v>16</v>
      </c>
      <c r="L57" s="6" t="s">
        <v>17</v>
      </c>
    </row>
    <row r="58" spans="2:12" ht="63.75">
      <c r="B58" s="7" t="s">
        <v>18</v>
      </c>
      <c r="C58" s="7" t="s">
        <v>19</v>
      </c>
      <c r="D58" s="7" t="s">
        <v>20</v>
      </c>
      <c r="E58" s="7" t="s">
        <v>51</v>
      </c>
      <c r="F58" s="7" t="s">
        <v>21</v>
      </c>
      <c r="G58" s="7" t="s">
        <v>22</v>
      </c>
      <c r="H58" s="7" t="s">
        <v>23</v>
      </c>
      <c r="I58" s="7" t="s">
        <v>24</v>
      </c>
      <c r="J58" s="7" t="s">
        <v>25</v>
      </c>
      <c r="K58" s="8" t="s">
        <v>26</v>
      </c>
      <c r="L58" s="7" t="s">
        <v>27</v>
      </c>
    </row>
    <row r="59" spans="2:12" ht="67.5" customHeight="1">
      <c r="B59" s="50" t="s">
        <v>7</v>
      </c>
      <c r="C59" s="50"/>
      <c r="D59" s="50"/>
      <c r="E59" s="50"/>
      <c r="F59" s="9"/>
      <c r="G59" s="9"/>
      <c r="H59" s="7"/>
      <c r="I59" s="7"/>
      <c r="J59" s="7"/>
      <c r="K59" s="8"/>
      <c r="L59" s="7"/>
    </row>
    <row r="60" spans="2:12" ht="60.75" customHeight="1">
      <c r="B60" s="7" t="s">
        <v>28</v>
      </c>
      <c r="C60" s="15" t="s">
        <v>97</v>
      </c>
      <c r="D60" s="7"/>
      <c r="E60" s="7"/>
      <c r="F60" s="10" t="s">
        <v>29</v>
      </c>
      <c r="G60" s="10">
        <v>300</v>
      </c>
      <c r="H60" s="7"/>
      <c r="I60" s="11">
        <f>ROUND(G60*H60,2)</f>
        <v>0</v>
      </c>
      <c r="J60" s="11">
        <f>ROUND(I60*0.08,2)</f>
        <v>0</v>
      </c>
      <c r="K60" s="11">
        <f>ROUND(L60/G60,2)</f>
        <v>0</v>
      </c>
      <c r="L60" s="11">
        <f>ROUND(SUM(I60,J60),2)</f>
        <v>0</v>
      </c>
    </row>
    <row r="61" spans="2:12" ht="36">
      <c r="B61" s="7" t="s">
        <v>30</v>
      </c>
      <c r="C61" s="35" t="s">
        <v>98</v>
      </c>
      <c r="D61" s="7"/>
      <c r="E61" s="7"/>
      <c r="F61" s="9" t="s">
        <v>29</v>
      </c>
      <c r="G61" s="9">
        <v>1400</v>
      </c>
      <c r="H61" s="7"/>
      <c r="I61" s="11">
        <f>ROUND(G61*H61,2)</f>
        <v>0</v>
      </c>
      <c r="J61" s="11">
        <f>ROUND(I61*0.08,2)</f>
        <v>0</v>
      </c>
      <c r="K61" s="11">
        <f>ROUND(L61/G61,2)</f>
        <v>0</v>
      </c>
      <c r="L61" s="11">
        <f>ROUND(SUM(I61,J61),2)</f>
        <v>0</v>
      </c>
    </row>
    <row r="62" spans="2:12" ht="36">
      <c r="B62" s="7" t="s">
        <v>31</v>
      </c>
      <c r="C62" s="12" t="s">
        <v>99</v>
      </c>
      <c r="D62" s="7"/>
      <c r="E62" s="7"/>
      <c r="F62" s="14" t="s">
        <v>29</v>
      </c>
      <c r="G62" s="14">
        <v>240</v>
      </c>
      <c r="H62" s="7"/>
      <c r="I62" s="11">
        <f>ROUND(G62*H62,2)</f>
        <v>0</v>
      </c>
      <c r="J62" s="11">
        <f>ROUND(I62*0.08,2)</f>
        <v>0</v>
      </c>
      <c r="K62" s="11">
        <f>ROUND(L62/G62,2)</f>
        <v>0</v>
      </c>
      <c r="L62" s="11">
        <f>ROUND(SUM(I62,J62),2)</f>
        <v>0</v>
      </c>
    </row>
    <row r="63" spans="2:12" ht="54.75" customHeight="1" thickBot="1">
      <c r="B63" s="7" t="s">
        <v>33</v>
      </c>
      <c r="C63" s="39" t="s">
        <v>100</v>
      </c>
      <c r="D63" s="7"/>
      <c r="E63" s="7"/>
      <c r="F63" s="14" t="s">
        <v>29</v>
      </c>
      <c r="G63" s="14">
        <v>1200</v>
      </c>
      <c r="H63" s="7"/>
      <c r="I63" s="11">
        <f>ROUND(G63*H63,2)</f>
        <v>0</v>
      </c>
      <c r="J63" s="11">
        <f>ROUND(I63*0.08,2)</f>
        <v>0</v>
      </c>
      <c r="K63" s="11">
        <f>ROUND(L63/G63,2)</f>
        <v>0</v>
      </c>
      <c r="L63" s="11">
        <f>ROUND(SUM(I63,J63),2)</f>
        <v>0</v>
      </c>
    </row>
    <row r="64" spans="2:12" ht="54.75" customHeight="1">
      <c r="B64" s="44"/>
      <c r="C64" s="45" t="s">
        <v>8</v>
      </c>
      <c r="D64" s="44"/>
      <c r="E64" s="44"/>
      <c r="F64" s="41" t="s">
        <v>29</v>
      </c>
      <c r="G64" s="41">
        <v>360</v>
      </c>
      <c r="H64" s="42"/>
      <c r="I64" s="43">
        <f>ROUND(G64*H64,2)</f>
        <v>0</v>
      </c>
      <c r="J64" s="25">
        <f>ROUND(I64*0.08,2)</f>
        <v>0</v>
      </c>
      <c r="K64" s="22">
        <f>ROUND(L64/G64,2)</f>
        <v>0</v>
      </c>
      <c r="L64" s="22">
        <f>ROUND(SUM(I64,J64),2)</f>
        <v>0</v>
      </c>
    </row>
    <row r="65" spans="2:12" ht="13.5" customHeight="1">
      <c r="B65" s="51" t="s">
        <v>50</v>
      </c>
      <c r="C65" s="51"/>
      <c r="D65" s="51"/>
      <c r="E65" s="51"/>
      <c r="F65" s="51"/>
      <c r="G65" s="51"/>
      <c r="H65" s="24" t="s">
        <v>47</v>
      </c>
      <c r="I65" s="24">
        <f>SUM(I60:I64)</f>
        <v>0</v>
      </c>
      <c r="J65" s="25"/>
      <c r="K65" s="22"/>
      <c r="L65" s="22"/>
    </row>
    <row r="66" spans="2:12" ht="12.75">
      <c r="B66" s="51"/>
      <c r="C66" s="51"/>
      <c r="D66" s="51"/>
      <c r="E66" s="51"/>
      <c r="F66" s="51"/>
      <c r="G66" s="51"/>
      <c r="H66" s="26"/>
      <c r="I66" s="27" t="s">
        <v>48</v>
      </c>
      <c r="J66" s="28">
        <f>SUM(J60:J65)</f>
        <v>0</v>
      </c>
      <c r="K66" s="29"/>
      <c r="L66" s="30"/>
    </row>
    <row r="67" spans="2:12" ht="13.5" customHeight="1">
      <c r="B67" s="51"/>
      <c r="C67" s="51"/>
      <c r="D67" s="51"/>
      <c r="E67" s="51"/>
      <c r="F67" s="51"/>
      <c r="G67" s="51"/>
      <c r="H67" s="31"/>
      <c r="I67" s="11"/>
      <c r="J67" s="22"/>
      <c r="K67" s="32" t="s">
        <v>49</v>
      </c>
      <c r="L67" s="33">
        <f>SUM(L60:L66)</f>
        <v>0</v>
      </c>
    </row>
    <row r="71" spans="2:12" ht="12.75" customHeight="1">
      <c r="B71" s="47" t="s">
        <v>96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</row>
    <row r="72" spans="2:12" ht="12.75" customHeight="1">
      <c r="B72" s="47"/>
      <c r="C72" s="47"/>
      <c r="D72" s="47"/>
      <c r="E72" s="47"/>
      <c r="F72" s="47"/>
      <c r="G72" s="47"/>
      <c r="H72" s="47"/>
      <c r="I72" s="47"/>
      <c r="J72" s="48"/>
      <c r="K72" s="48"/>
      <c r="L72" s="48"/>
    </row>
    <row r="73" spans="2:12" ht="18">
      <c r="B73" s="49" t="s">
        <v>114</v>
      </c>
      <c r="C73" s="49"/>
      <c r="D73" s="49"/>
      <c r="E73" s="49"/>
      <c r="F73" s="49"/>
      <c r="G73" s="49"/>
      <c r="H73" s="49"/>
      <c r="I73" s="49"/>
      <c r="J73" s="48"/>
      <c r="K73" s="48"/>
      <c r="L73" s="48"/>
    </row>
    <row r="74" spans="2:12" ht="12.75">
      <c r="B74" s="1"/>
      <c r="C74" s="2"/>
      <c r="D74" s="3" t="s">
        <v>9</v>
      </c>
      <c r="E74" s="4" t="s">
        <v>10</v>
      </c>
      <c r="F74" s="4" t="s">
        <v>11</v>
      </c>
      <c r="G74" s="4" t="s">
        <v>12</v>
      </c>
      <c r="H74" s="5" t="s">
        <v>13</v>
      </c>
      <c r="I74" s="6" t="s">
        <v>14</v>
      </c>
      <c r="J74" s="4" t="s">
        <v>15</v>
      </c>
      <c r="K74" s="5" t="s">
        <v>16</v>
      </c>
      <c r="L74" s="6" t="s">
        <v>17</v>
      </c>
    </row>
    <row r="75" spans="2:12" ht="63.75">
      <c r="B75" s="7" t="s">
        <v>18</v>
      </c>
      <c r="C75" s="7" t="s">
        <v>19</v>
      </c>
      <c r="D75" s="7" t="s">
        <v>20</v>
      </c>
      <c r="E75" s="7" t="s">
        <v>51</v>
      </c>
      <c r="F75" s="7" t="s">
        <v>21</v>
      </c>
      <c r="G75" s="7" t="s">
        <v>22</v>
      </c>
      <c r="H75" s="7" t="s">
        <v>23</v>
      </c>
      <c r="I75" s="7" t="s">
        <v>24</v>
      </c>
      <c r="J75" s="7" t="s">
        <v>25</v>
      </c>
      <c r="K75" s="8" t="s">
        <v>26</v>
      </c>
      <c r="L75" s="7" t="s">
        <v>27</v>
      </c>
    </row>
    <row r="76" spans="2:12" ht="67.5" customHeight="1">
      <c r="B76" s="50" t="s">
        <v>102</v>
      </c>
      <c r="C76" s="50"/>
      <c r="D76" s="50"/>
      <c r="E76" s="50"/>
      <c r="F76" s="9"/>
      <c r="G76" s="9"/>
      <c r="H76" s="7"/>
      <c r="I76" s="7"/>
      <c r="J76" s="7"/>
      <c r="K76" s="8"/>
      <c r="L76" s="7"/>
    </row>
    <row r="77" spans="2:12" ht="64.5" customHeight="1">
      <c r="B77" s="7" t="s">
        <v>28</v>
      </c>
      <c r="C77" s="35" t="s">
        <v>103</v>
      </c>
      <c r="D77" s="7"/>
      <c r="E77" s="7"/>
      <c r="F77" s="9" t="s">
        <v>101</v>
      </c>
      <c r="G77" s="10">
        <v>48</v>
      </c>
      <c r="H77" s="7"/>
      <c r="I77" s="11">
        <f aca="true" t="shared" si="4" ref="I77:I84">ROUND(G77*H77,2)</f>
        <v>0</v>
      </c>
      <c r="J77" s="11">
        <f aca="true" t="shared" si="5" ref="J77:J84">ROUND(I77*0.08,2)</f>
        <v>0</v>
      </c>
      <c r="K77" s="11">
        <f aca="true" t="shared" si="6" ref="K77:K84">ROUND(L77/G77,2)</f>
        <v>0</v>
      </c>
      <c r="L77" s="11">
        <f aca="true" t="shared" si="7" ref="L77:L84">ROUND(SUM(I77,J77),2)</f>
        <v>0</v>
      </c>
    </row>
    <row r="78" spans="2:12" ht="36">
      <c r="B78" s="7" t="s">
        <v>30</v>
      </c>
      <c r="C78" s="12" t="s">
        <v>104</v>
      </c>
      <c r="D78" s="7"/>
      <c r="E78" s="7"/>
      <c r="F78" s="9" t="s">
        <v>101</v>
      </c>
      <c r="G78" s="10">
        <v>17</v>
      </c>
      <c r="H78" s="7"/>
      <c r="I78" s="11">
        <f t="shared" si="4"/>
        <v>0</v>
      </c>
      <c r="J78" s="11">
        <f t="shared" si="5"/>
        <v>0</v>
      </c>
      <c r="K78" s="11">
        <f t="shared" si="6"/>
        <v>0</v>
      </c>
      <c r="L78" s="11">
        <f t="shared" si="7"/>
        <v>0</v>
      </c>
    </row>
    <row r="79" spans="2:12" ht="36">
      <c r="B79" s="7" t="s">
        <v>31</v>
      </c>
      <c r="C79" s="12" t="s">
        <v>105</v>
      </c>
      <c r="D79" s="7"/>
      <c r="E79" s="7"/>
      <c r="F79" s="9" t="s">
        <v>101</v>
      </c>
      <c r="G79" s="10">
        <v>14</v>
      </c>
      <c r="H79" s="7"/>
      <c r="I79" s="11">
        <f t="shared" si="4"/>
        <v>0</v>
      </c>
      <c r="J79" s="11">
        <f t="shared" si="5"/>
        <v>0</v>
      </c>
      <c r="K79" s="11">
        <f t="shared" si="6"/>
        <v>0</v>
      </c>
      <c r="L79" s="11">
        <f t="shared" si="7"/>
        <v>0</v>
      </c>
    </row>
    <row r="80" spans="2:12" ht="36">
      <c r="B80" s="7" t="s">
        <v>32</v>
      </c>
      <c r="C80" s="15" t="s">
        <v>106</v>
      </c>
      <c r="D80" s="7"/>
      <c r="E80" s="7"/>
      <c r="F80" s="9" t="s">
        <v>101</v>
      </c>
      <c r="G80" s="10">
        <v>21</v>
      </c>
      <c r="H80" s="7"/>
      <c r="I80" s="11">
        <f t="shared" si="4"/>
        <v>0</v>
      </c>
      <c r="J80" s="11">
        <f t="shared" si="5"/>
        <v>0</v>
      </c>
      <c r="K80" s="11">
        <f t="shared" si="6"/>
        <v>0</v>
      </c>
      <c r="L80" s="11">
        <f t="shared" si="7"/>
        <v>0</v>
      </c>
    </row>
    <row r="81" spans="2:12" ht="36">
      <c r="B81" s="7" t="s">
        <v>33</v>
      </c>
      <c r="C81" s="12" t="s">
        <v>107</v>
      </c>
      <c r="D81" s="7"/>
      <c r="E81" s="7"/>
      <c r="F81" s="9" t="s">
        <v>101</v>
      </c>
      <c r="G81" s="10">
        <v>8</v>
      </c>
      <c r="H81" s="7"/>
      <c r="I81" s="11">
        <f t="shared" si="4"/>
        <v>0</v>
      </c>
      <c r="J81" s="11">
        <f t="shared" si="5"/>
        <v>0</v>
      </c>
      <c r="K81" s="11">
        <f t="shared" si="6"/>
        <v>0</v>
      </c>
      <c r="L81" s="11">
        <f t="shared" si="7"/>
        <v>0</v>
      </c>
    </row>
    <row r="82" spans="2:12" ht="36">
      <c r="B82" s="7" t="s">
        <v>34</v>
      </c>
      <c r="C82" s="17" t="s">
        <v>108</v>
      </c>
      <c r="D82" s="7"/>
      <c r="E82" s="7"/>
      <c r="F82" s="9" t="s">
        <v>101</v>
      </c>
      <c r="G82" s="10">
        <v>24</v>
      </c>
      <c r="H82" s="7"/>
      <c r="I82" s="11">
        <f t="shared" si="4"/>
        <v>0</v>
      </c>
      <c r="J82" s="11">
        <f t="shared" si="5"/>
        <v>0</v>
      </c>
      <c r="K82" s="11">
        <f t="shared" si="6"/>
        <v>0</v>
      </c>
      <c r="L82" s="11">
        <f t="shared" si="7"/>
        <v>0</v>
      </c>
    </row>
    <row r="83" spans="2:12" ht="36">
      <c r="B83" s="7" t="s">
        <v>35</v>
      </c>
      <c r="C83" s="12" t="s">
        <v>109</v>
      </c>
      <c r="D83" s="7"/>
      <c r="E83" s="7"/>
      <c r="F83" s="9" t="s">
        <v>101</v>
      </c>
      <c r="G83" s="10">
        <v>10</v>
      </c>
      <c r="H83" s="7"/>
      <c r="I83" s="11">
        <f t="shared" si="4"/>
        <v>0</v>
      </c>
      <c r="J83" s="11">
        <f t="shared" si="5"/>
        <v>0</v>
      </c>
      <c r="K83" s="11">
        <f t="shared" si="6"/>
        <v>0</v>
      </c>
      <c r="L83" s="11">
        <f t="shared" si="7"/>
        <v>0</v>
      </c>
    </row>
    <row r="84" spans="2:12" ht="66.75" customHeight="1">
      <c r="B84" s="7" t="s">
        <v>36</v>
      </c>
      <c r="C84" s="39" t="s">
        <v>110</v>
      </c>
      <c r="D84" s="7"/>
      <c r="E84" s="7"/>
      <c r="F84" s="9" t="s">
        <v>101</v>
      </c>
      <c r="G84" s="10">
        <v>71</v>
      </c>
      <c r="H84" s="7"/>
      <c r="I84" s="11">
        <f t="shared" si="4"/>
        <v>0</v>
      </c>
      <c r="J84" s="11">
        <f t="shared" si="5"/>
        <v>0</v>
      </c>
      <c r="K84" s="11">
        <f t="shared" si="6"/>
        <v>0</v>
      </c>
      <c r="L84" s="11">
        <f t="shared" si="7"/>
        <v>0</v>
      </c>
    </row>
    <row r="85" spans="2:12" ht="13.5" customHeight="1">
      <c r="B85" s="51" t="s">
        <v>50</v>
      </c>
      <c r="C85" s="51"/>
      <c r="D85" s="51"/>
      <c r="E85" s="51"/>
      <c r="F85" s="51"/>
      <c r="G85" s="51"/>
      <c r="H85" s="24" t="s">
        <v>47</v>
      </c>
      <c r="I85" s="24">
        <f>SUM(I77:I84)</f>
        <v>0</v>
      </c>
      <c r="J85" s="25"/>
      <c r="K85" s="22"/>
      <c r="L85" s="22"/>
    </row>
    <row r="86" spans="2:12" ht="12.75">
      <c r="B86" s="51"/>
      <c r="C86" s="51"/>
      <c r="D86" s="51"/>
      <c r="E86" s="51"/>
      <c r="F86" s="51"/>
      <c r="G86" s="51"/>
      <c r="H86" s="26"/>
      <c r="I86" s="27" t="s">
        <v>48</v>
      </c>
      <c r="J86" s="28">
        <f>SUM(J77:J85)</f>
        <v>0</v>
      </c>
      <c r="K86" s="29"/>
      <c r="L86" s="30"/>
    </row>
    <row r="87" spans="2:12" ht="13.5" customHeight="1">
      <c r="B87" s="51"/>
      <c r="C87" s="51"/>
      <c r="D87" s="51"/>
      <c r="E87" s="51"/>
      <c r="F87" s="51"/>
      <c r="G87" s="51"/>
      <c r="H87" s="31"/>
      <c r="I87" s="11"/>
      <c r="J87" s="22"/>
      <c r="K87" s="32" t="s">
        <v>49</v>
      </c>
      <c r="L87" s="33">
        <f>SUM(L77:L86)</f>
        <v>0</v>
      </c>
    </row>
    <row r="91" spans="2:12" ht="12.75" customHeight="1">
      <c r="B91" s="47" t="s">
        <v>96</v>
      </c>
      <c r="C91" s="47"/>
      <c r="D91" s="47"/>
      <c r="E91" s="47"/>
      <c r="F91" s="47"/>
      <c r="G91" s="47"/>
      <c r="H91" s="47"/>
      <c r="I91" s="47"/>
      <c r="J91" s="48"/>
      <c r="K91" s="48"/>
      <c r="L91" s="48"/>
    </row>
    <row r="92" spans="2:12" ht="12.75" customHeight="1">
      <c r="B92" s="47"/>
      <c r="C92" s="47"/>
      <c r="D92" s="47"/>
      <c r="E92" s="47"/>
      <c r="F92" s="47"/>
      <c r="G92" s="47"/>
      <c r="H92" s="47"/>
      <c r="I92" s="47"/>
      <c r="J92" s="48"/>
      <c r="K92" s="48"/>
      <c r="L92" s="48"/>
    </row>
    <row r="93" spans="2:12" ht="18">
      <c r="B93" s="49" t="s">
        <v>115</v>
      </c>
      <c r="C93" s="49"/>
      <c r="D93" s="49"/>
      <c r="E93" s="49"/>
      <c r="F93" s="49"/>
      <c r="G93" s="49"/>
      <c r="H93" s="49"/>
      <c r="I93" s="49"/>
      <c r="J93" s="48"/>
      <c r="K93" s="48"/>
      <c r="L93" s="48"/>
    </row>
    <row r="94" spans="2:12" ht="12.75">
      <c r="B94" s="1"/>
      <c r="C94" s="2"/>
      <c r="D94" s="3" t="s">
        <v>9</v>
      </c>
      <c r="E94" s="4" t="s">
        <v>10</v>
      </c>
      <c r="F94" s="4" t="s">
        <v>11</v>
      </c>
      <c r="G94" s="4" t="s">
        <v>12</v>
      </c>
      <c r="H94" s="5" t="s">
        <v>13</v>
      </c>
      <c r="I94" s="6" t="s">
        <v>14</v>
      </c>
      <c r="J94" s="4" t="s">
        <v>15</v>
      </c>
      <c r="K94" s="5" t="s">
        <v>16</v>
      </c>
      <c r="L94" s="6" t="s">
        <v>17</v>
      </c>
    </row>
    <row r="95" spans="2:12" ht="63.75">
      <c r="B95" s="7" t="s">
        <v>18</v>
      </c>
      <c r="C95" s="7" t="s">
        <v>19</v>
      </c>
      <c r="D95" s="7" t="s">
        <v>20</v>
      </c>
      <c r="E95" s="7" t="s">
        <v>51</v>
      </c>
      <c r="F95" s="7" t="s">
        <v>21</v>
      </c>
      <c r="G95" s="7" t="s">
        <v>22</v>
      </c>
      <c r="H95" s="7" t="s">
        <v>23</v>
      </c>
      <c r="I95" s="7" t="s">
        <v>24</v>
      </c>
      <c r="J95" s="7" t="s">
        <v>25</v>
      </c>
      <c r="K95" s="8" t="s">
        <v>26</v>
      </c>
      <c r="L95" s="7" t="s">
        <v>27</v>
      </c>
    </row>
    <row r="96" spans="2:12" ht="111.75" customHeight="1">
      <c r="B96" s="7" t="s">
        <v>28</v>
      </c>
      <c r="C96" s="37" t="s">
        <v>0</v>
      </c>
      <c r="D96" s="7"/>
      <c r="E96" s="7"/>
      <c r="F96" s="10" t="s">
        <v>29</v>
      </c>
      <c r="G96" s="10">
        <v>88</v>
      </c>
      <c r="H96" s="7"/>
      <c r="I96" s="11">
        <f>ROUND(G96*H96,2)</f>
        <v>0</v>
      </c>
      <c r="J96" s="11">
        <f>ROUND(I96*0.08,2)</f>
        <v>0</v>
      </c>
      <c r="K96" s="11">
        <f>ROUND(L96/G96,2)</f>
        <v>0</v>
      </c>
      <c r="L96" s="11">
        <f>ROUND(SUM(I96,J96),2)</f>
        <v>0</v>
      </c>
    </row>
    <row r="97" spans="2:12" ht="67.5" customHeight="1">
      <c r="B97" s="7" t="s">
        <v>30</v>
      </c>
      <c r="C97" s="38" t="s">
        <v>1</v>
      </c>
      <c r="D97" s="7"/>
      <c r="E97" s="7"/>
      <c r="F97" s="9" t="s">
        <v>29</v>
      </c>
      <c r="G97" s="9">
        <v>15</v>
      </c>
      <c r="H97" s="7"/>
      <c r="I97" s="11">
        <f>ROUND(G97*H97,2)</f>
        <v>0</v>
      </c>
      <c r="J97" s="11">
        <f>ROUND(I97*0.08,2)</f>
        <v>0</v>
      </c>
      <c r="K97" s="11">
        <f>ROUND(L97/G97,2)</f>
        <v>0</v>
      </c>
      <c r="L97" s="11">
        <f>ROUND(SUM(I97,J97),2)</f>
        <v>0</v>
      </c>
    </row>
    <row r="98" spans="2:12" ht="13.5" customHeight="1">
      <c r="B98" s="51" t="s">
        <v>50</v>
      </c>
      <c r="C98" s="51"/>
      <c r="D98" s="51"/>
      <c r="E98" s="51"/>
      <c r="F98" s="51"/>
      <c r="G98" s="51"/>
      <c r="H98" s="24" t="s">
        <v>47</v>
      </c>
      <c r="I98" s="24">
        <f>SUM(I96:I97)</f>
        <v>0</v>
      </c>
      <c r="J98" s="25"/>
      <c r="K98" s="22"/>
      <c r="L98" s="22"/>
    </row>
    <row r="99" spans="2:12" ht="12.75">
      <c r="B99" s="51"/>
      <c r="C99" s="51"/>
      <c r="D99" s="51"/>
      <c r="E99" s="51"/>
      <c r="F99" s="51"/>
      <c r="G99" s="51"/>
      <c r="H99" s="26"/>
      <c r="I99" s="27" t="s">
        <v>48</v>
      </c>
      <c r="J99" s="28">
        <f>SUM(J96:J98)</f>
        <v>0</v>
      </c>
      <c r="K99" s="29"/>
      <c r="L99" s="30"/>
    </row>
    <row r="100" spans="2:12" ht="13.5" customHeight="1">
      <c r="B100" s="51"/>
      <c r="C100" s="51"/>
      <c r="D100" s="51"/>
      <c r="E100" s="51"/>
      <c r="F100" s="51"/>
      <c r="G100" s="51"/>
      <c r="H100" s="31"/>
      <c r="I100" s="11"/>
      <c r="J100" s="22"/>
      <c r="K100" s="32" t="s">
        <v>49</v>
      </c>
      <c r="L100" s="33">
        <f>SUM(L96:L99)</f>
        <v>0</v>
      </c>
    </row>
    <row r="103" spans="2:12" ht="12.75" customHeight="1">
      <c r="B103" s="47" t="s">
        <v>96</v>
      </c>
      <c r="C103" s="47"/>
      <c r="D103" s="47"/>
      <c r="E103" s="47"/>
      <c r="F103" s="47"/>
      <c r="G103" s="47"/>
      <c r="H103" s="47"/>
      <c r="I103" s="47"/>
      <c r="J103" s="48"/>
      <c r="K103" s="48"/>
      <c r="L103" s="48"/>
    </row>
    <row r="104" spans="2:12" ht="12.75" customHeight="1">
      <c r="B104" s="47"/>
      <c r="C104" s="47"/>
      <c r="D104" s="47"/>
      <c r="E104" s="47"/>
      <c r="F104" s="47"/>
      <c r="G104" s="47"/>
      <c r="H104" s="47"/>
      <c r="I104" s="47"/>
      <c r="J104" s="48"/>
      <c r="K104" s="48"/>
      <c r="L104" s="48"/>
    </row>
    <row r="105" spans="2:12" ht="18">
      <c r="B105" s="49" t="s">
        <v>116</v>
      </c>
      <c r="C105" s="49"/>
      <c r="D105" s="49"/>
      <c r="E105" s="49"/>
      <c r="F105" s="49"/>
      <c r="G105" s="49"/>
      <c r="H105" s="49"/>
      <c r="I105" s="49"/>
      <c r="J105" s="48"/>
      <c r="K105" s="48"/>
      <c r="L105" s="48"/>
    </row>
    <row r="106" spans="2:12" ht="12.75">
      <c r="B106" s="1"/>
      <c r="C106" s="2"/>
      <c r="D106" s="3" t="s">
        <v>9</v>
      </c>
      <c r="E106" s="4" t="s">
        <v>10</v>
      </c>
      <c r="F106" s="4" t="s">
        <v>11</v>
      </c>
      <c r="G106" s="4" t="s">
        <v>12</v>
      </c>
      <c r="H106" s="5" t="s">
        <v>13</v>
      </c>
      <c r="I106" s="6" t="s">
        <v>14</v>
      </c>
      <c r="J106" s="4" t="s">
        <v>15</v>
      </c>
      <c r="K106" s="5" t="s">
        <v>16</v>
      </c>
      <c r="L106" s="6" t="s">
        <v>17</v>
      </c>
    </row>
    <row r="107" spans="2:12" ht="63.75">
      <c r="B107" s="7" t="s">
        <v>18</v>
      </c>
      <c r="C107" s="7" t="s">
        <v>19</v>
      </c>
      <c r="D107" s="7" t="s">
        <v>20</v>
      </c>
      <c r="E107" s="7" t="s">
        <v>51</v>
      </c>
      <c r="F107" s="7" t="s">
        <v>21</v>
      </c>
      <c r="G107" s="7" t="s">
        <v>22</v>
      </c>
      <c r="H107" s="7" t="s">
        <v>23</v>
      </c>
      <c r="I107" s="7" t="s">
        <v>24</v>
      </c>
      <c r="J107" s="7" t="s">
        <v>25</v>
      </c>
      <c r="K107" s="8" t="s">
        <v>26</v>
      </c>
      <c r="L107" s="7" t="s">
        <v>27</v>
      </c>
    </row>
    <row r="108" spans="2:12" ht="12.75" customHeight="1">
      <c r="B108" s="50" t="s">
        <v>2</v>
      </c>
      <c r="C108" s="50"/>
      <c r="D108" s="50"/>
      <c r="E108" s="50"/>
      <c r="F108" s="9"/>
      <c r="G108" s="9"/>
      <c r="H108" s="7"/>
      <c r="I108" s="7"/>
      <c r="J108" s="7"/>
      <c r="K108" s="8"/>
      <c r="L108" s="7"/>
    </row>
    <row r="109" spans="2:12" ht="36">
      <c r="B109" s="7" t="s">
        <v>28</v>
      </c>
      <c r="C109" s="35" t="s">
        <v>3</v>
      </c>
      <c r="D109" s="7"/>
      <c r="E109" s="7"/>
      <c r="F109" s="10" t="s">
        <v>29</v>
      </c>
      <c r="G109" s="10">
        <v>504</v>
      </c>
      <c r="H109" s="7"/>
      <c r="I109" s="11">
        <f>ROUND(G109*H109,2)</f>
        <v>0</v>
      </c>
      <c r="J109" s="11">
        <f>ROUND(I109*0.08,2)</f>
        <v>0</v>
      </c>
      <c r="K109" s="11">
        <f>ROUND(L109/G109,2)</f>
        <v>0</v>
      </c>
      <c r="L109" s="11">
        <f>ROUND(SUM(I109,J109),2)</f>
        <v>0</v>
      </c>
    </row>
    <row r="110" spans="2:12" ht="36">
      <c r="B110" s="7" t="s">
        <v>30</v>
      </c>
      <c r="C110" s="12" t="s">
        <v>4</v>
      </c>
      <c r="D110" s="7"/>
      <c r="E110" s="7"/>
      <c r="F110" s="9" t="s">
        <v>29</v>
      </c>
      <c r="G110" s="10">
        <v>1500</v>
      </c>
      <c r="H110" s="7"/>
      <c r="I110" s="11">
        <f>ROUND(G110*H110,2)</f>
        <v>0</v>
      </c>
      <c r="J110" s="11">
        <f>ROUND(I110*0.08,2)</f>
        <v>0</v>
      </c>
      <c r="K110" s="11">
        <f>ROUND(L110/G110,2)</f>
        <v>0</v>
      </c>
      <c r="L110" s="11">
        <f>ROUND(SUM(I110,J110),2)</f>
        <v>0</v>
      </c>
    </row>
    <row r="111" spans="2:12" ht="36">
      <c r="B111" s="7" t="s">
        <v>31</v>
      </c>
      <c r="C111" s="13" t="s">
        <v>5</v>
      </c>
      <c r="D111" s="7"/>
      <c r="E111" s="7"/>
      <c r="F111" s="14" t="s">
        <v>29</v>
      </c>
      <c r="G111" s="9">
        <v>3700</v>
      </c>
      <c r="H111" s="7"/>
      <c r="I111" s="11">
        <f>ROUND(G111*H111,2)</f>
        <v>0</v>
      </c>
      <c r="J111" s="11">
        <f>ROUND(I111*0.08,2)</f>
        <v>0</v>
      </c>
      <c r="K111" s="11">
        <f>ROUND(L111/G111,2)</f>
        <v>0</v>
      </c>
      <c r="L111" s="11">
        <f>ROUND(SUM(I111,J111),2)</f>
        <v>0</v>
      </c>
    </row>
    <row r="112" spans="2:12" ht="36">
      <c r="B112" s="7" t="s">
        <v>32</v>
      </c>
      <c r="C112" s="40" t="s">
        <v>6</v>
      </c>
      <c r="D112" s="7"/>
      <c r="E112" s="7"/>
      <c r="F112" s="14" t="s">
        <v>29</v>
      </c>
      <c r="G112" s="23">
        <v>240</v>
      </c>
      <c r="H112" s="7"/>
      <c r="I112" s="11">
        <f>ROUND(G112*H112,2)</f>
        <v>0</v>
      </c>
      <c r="J112" s="11">
        <f>ROUND(I112*0.08,2)</f>
        <v>0</v>
      </c>
      <c r="K112" s="11">
        <f>ROUND(L112/G112,2)</f>
        <v>0</v>
      </c>
      <c r="L112" s="11">
        <f>ROUND(SUM(I112,J112),2)</f>
        <v>0</v>
      </c>
    </row>
    <row r="113" spans="2:12" ht="13.5" customHeight="1">
      <c r="B113" s="51" t="s">
        <v>50</v>
      </c>
      <c r="C113" s="51"/>
      <c r="D113" s="51"/>
      <c r="E113" s="51"/>
      <c r="F113" s="51"/>
      <c r="G113" s="51"/>
      <c r="H113" s="24" t="s">
        <v>47</v>
      </c>
      <c r="I113" s="24">
        <f>SUM(I109:I112)</f>
        <v>0</v>
      </c>
      <c r="J113" s="25"/>
      <c r="K113" s="22"/>
      <c r="L113" s="22"/>
    </row>
    <row r="114" spans="2:12" ht="12.75">
      <c r="B114" s="51"/>
      <c r="C114" s="51"/>
      <c r="D114" s="51"/>
      <c r="E114" s="51"/>
      <c r="F114" s="51"/>
      <c r="G114" s="51"/>
      <c r="H114" s="26"/>
      <c r="I114" s="27" t="s">
        <v>48</v>
      </c>
      <c r="J114" s="28">
        <f>SUM(J109:J113)</f>
        <v>0</v>
      </c>
      <c r="K114" s="29"/>
      <c r="L114" s="30"/>
    </row>
    <row r="115" spans="2:12" ht="13.5" customHeight="1" thickBot="1">
      <c r="B115" s="51"/>
      <c r="C115" s="51"/>
      <c r="D115" s="51"/>
      <c r="E115" s="51"/>
      <c r="F115" s="51"/>
      <c r="G115" s="51"/>
      <c r="H115" s="31"/>
      <c r="I115" s="11"/>
      <c r="J115" s="22"/>
      <c r="K115" s="32" t="s">
        <v>49</v>
      </c>
      <c r="L115" s="33">
        <f>SUM(L109:L114)</f>
        <v>0</v>
      </c>
    </row>
  </sheetData>
  <sheetProtection selectLockedCells="1" selectUnlockedCells="1"/>
  <mergeCells count="35">
    <mergeCell ref="B108:E108"/>
    <mergeCell ref="B113:G114"/>
    <mergeCell ref="B115:G115"/>
    <mergeCell ref="B100:G100"/>
    <mergeCell ref="B103:I104"/>
    <mergeCell ref="J103:L105"/>
    <mergeCell ref="B105:I105"/>
    <mergeCell ref="B91:I92"/>
    <mergeCell ref="J91:L93"/>
    <mergeCell ref="B93:I93"/>
    <mergeCell ref="B98:G99"/>
    <mergeCell ref="B76:E76"/>
    <mergeCell ref="B85:G86"/>
    <mergeCell ref="B87:G87"/>
    <mergeCell ref="B71:I72"/>
    <mergeCell ref="J71:L73"/>
    <mergeCell ref="B73:I73"/>
    <mergeCell ref="B59:E59"/>
    <mergeCell ref="B65:G66"/>
    <mergeCell ref="B67:G67"/>
    <mergeCell ref="B19:E19"/>
    <mergeCell ref="B50:G51"/>
    <mergeCell ref="B54:I55"/>
    <mergeCell ref="J54:L56"/>
    <mergeCell ref="B56:I56"/>
    <mergeCell ref="B52:G52"/>
    <mergeCell ref="B9:G10"/>
    <mergeCell ref="B11:G11"/>
    <mergeCell ref="B14:I15"/>
    <mergeCell ref="J14:L16"/>
    <mergeCell ref="B16:I16"/>
    <mergeCell ref="B2:I3"/>
    <mergeCell ref="J2:L4"/>
    <mergeCell ref="B4:I4"/>
    <mergeCell ref="B7:E7"/>
  </mergeCells>
  <dataValidations count="1">
    <dataValidation type="list" operator="equal" allowBlank="1" showErrorMessage="1" sqref="F96:F97 F20:F49 F8 F60:F64 F109:F112">
      <formula1>"sztuka,zabieg"</formula1>
    </dataValidation>
  </dataValidation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dcterms:created xsi:type="dcterms:W3CDTF">2012-02-10T11:34:38Z</dcterms:created>
  <dcterms:modified xsi:type="dcterms:W3CDTF">2019-10-30T11:22:19Z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-1823532540</vt:i4>
  </property>
  <property fmtid="{D5CDD505-2E9C-101B-9397-08002B2CF9AE}" pid="3" name="_AuthorEmail">
    <vt:lpwstr>llucewicz@wss.olsztyn.pl</vt:lpwstr>
  </property>
  <property fmtid="{D5CDD505-2E9C-101B-9397-08002B2CF9AE}" pid="4" name="_AuthorEmailDisplayName">
    <vt:lpwstr>Łukasz Łucewicz</vt:lpwstr>
  </property>
  <property fmtid="{D5CDD505-2E9C-101B-9397-08002B2CF9AE}" pid="5" name="_EmailSubject">
    <vt:lpwstr>nici opisy</vt:lpwstr>
  </property>
  <property fmtid="{D5CDD505-2E9C-101B-9397-08002B2CF9AE}" pid="6" name="_NewReviewCycle">
    <vt:lpwstr/>
  </property>
  <property fmtid="{D5CDD505-2E9C-101B-9397-08002B2CF9AE}" pid="7" name="_ReviewingToolsShownOnce">
    <vt:lpwstr/>
  </property>
</Properties>
</file>